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J90" i="1"/>
  <c r="J91" i="1"/>
  <c r="J92" i="1"/>
  <c r="J93" i="1"/>
  <c r="J94" i="1"/>
  <c r="J95" i="1"/>
  <c r="J96" i="1"/>
  <c r="E90" i="1"/>
  <c r="F90" i="1"/>
  <c r="E91" i="1"/>
  <c r="F91" i="1"/>
  <c r="E92" i="1"/>
  <c r="F92" i="1"/>
  <c r="F93" i="1"/>
  <c r="E94" i="1"/>
  <c r="F94" i="1"/>
  <c r="E95" i="1"/>
  <c r="F95" i="1"/>
  <c r="E96" i="1"/>
  <c r="F96" i="1"/>
  <c r="H82" i="1"/>
  <c r="I82" i="1"/>
  <c r="J82" i="1"/>
  <c r="G84" i="1"/>
  <c r="H84" i="1"/>
  <c r="I84" i="1"/>
  <c r="G85" i="1"/>
  <c r="H85" i="1"/>
  <c r="I85" i="1"/>
  <c r="J84" i="1"/>
  <c r="J85" i="1"/>
  <c r="E84" i="1"/>
  <c r="F84" i="1"/>
  <c r="E85" i="1"/>
  <c r="F85" i="1"/>
  <c r="E82" i="1"/>
  <c r="F82" i="1"/>
  <c r="G65" i="1"/>
  <c r="H65" i="1"/>
  <c r="I65" i="1"/>
  <c r="G66" i="1"/>
  <c r="H66" i="1"/>
  <c r="I66" i="1"/>
  <c r="J65" i="1"/>
  <c r="J66" i="1"/>
  <c r="E65" i="1"/>
  <c r="F65" i="1"/>
  <c r="E66" i="1"/>
  <c r="F66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J71" i="1"/>
  <c r="J72" i="1"/>
  <c r="J73" i="1"/>
  <c r="J74" i="1"/>
  <c r="J75" i="1"/>
  <c r="J76" i="1"/>
  <c r="J77" i="1"/>
  <c r="E71" i="1"/>
  <c r="F71" i="1"/>
  <c r="E72" i="1"/>
  <c r="F72" i="1"/>
  <c r="E73" i="1"/>
  <c r="F73" i="1"/>
  <c r="F74" i="1"/>
  <c r="E75" i="1"/>
  <c r="F75" i="1"/>
  <c r="E76" i="1"/>
  <c r="F76" i="1"/>
  <c r="E77" i="1"/>
  <c r="F77" i="1"/>
  <c r="G63" i="1"/>
  <c r="H63" i="1"/>
  <c r="I63" i="1"/>
  <c r="E63" i="1"/>
  <c r="F63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J52" i="1"/>
  <c r="J53" i="1"/>
  <c r="J54" i="1"/>
  <c r="J55" i="1"/>
  <c r="J56" i="1"/>
  <c r="J57" i="1"/>
  <c r="J58" i="1"/>
  <c r="E52" i="1"/>
  <c r="F52" i="1"/>
  <c r="E53" i="1"/>
  <c r="F53" i="1"/>
  <c r="E54" i="1"/>
  <c r="F54" i="1"/>
  <c r="F55" i="1"/>
  <c r="E56" i="1"/>
  <c r="F56" i="1"/>
  <c r="E57" i="1"/>
  <c r="F57" i="1"/>
  <c r="E58" i="1"/>
  <c r="F58" i="1"/>
  <c r="J33" i="1"/>
  <c r="J34" i="1"/>
  <c r="J35" i="1"/>
  <c r="J36" i="1"/>
  <c r="J37" i="1"/>
  <c r="J38" i="1"/>
  <c r="J39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E33" i="1"/>
  <c r="F33" i="1"/>
  <c r="E34" i="1"/>
  <c r="F34" i="1"/>
  <c r="E35" i="1"/>
  <c r="F35" i="1"/>
  <c r="F36" i="1"/>
  <c r="E37" i="1"/>
  <c r="F37" i="1"/>
  <c r="E38" i="1"/>
  <c r="F38" i="1"/>
  <c r="E39" i="1"/>
  <c r="F39" i="1"/>
  <c r="J14" i="1"/>
  <c r="J15" i="1"/>
  <c r="J16" i="1"/>
  <c r="J17" i="1"/>
  <c r="J18" i="1"/>
  <c r="J19" i="1"/>
  <c r="J20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J46" i="1"/>
  <c r="J47" i="1"/>
  <c r="G46" i="1"/>
  <c r="H46" i="1"/>
  <c r="I46" i="1"/>
  <c r="G47" i="1"/>
  <c r="H47" i="1"/>
  <c r="I47" i="1"/>
  <c r="E46" i="1"/>
  <c r="F46" i="1"/>
  <c r="E47" i="1"/>
  <c r="F47" i="1"/>
  <c r="G44" i="1"/>
  <c r="H44" i="1"/>
  <c r="I44" i="1"/>
  <c r="E44" i="1"/>
  <c r="F44" i="1"/>
  <c r="J27" i="1"/>
  <c r="J28" i="1"/>
  <c r="G27" i="1"/>
  <c r="H27" i="1"/>
  <c r="I27" i="1"/>
  <c r="G28" i="1"/>
  <c r="H28" i="1"/>
  <c r="I28" i="1"/>
  <c r="E27" i="1"/>
  <c r="F27" i="1"/>
  <c r="E28" i="1"/>
  <c r="F28" i="1"/>
  <c r="G25" i="1"/>
  <c r="H25" i="1"/>
  <c r="I25" i="1"/>
  <c r="E25" i="1"/>
  <c r="F25" i="1"/>
  <c r="G8" i="1"/>
  <c r="H8" i="1"/>
  <c r="I8" i="1"/>
  <c r="G9" i="1"/>
  <c r="H9" i="1"/>
  <c r="I9" i="1"/>
  <c r="J6" i="1"/>
  <c r="J8" i="1"/>
  <c r="J9" i="1"/>
  <c r="F8" i="1"/>
  <c r="F9" i="1"/>
  <c r="E8" i="1"/>
  <c r="E9" i="1"/>
  <c r="E6" i="1"/>
  <c r="F6" i="1"/>
  <c r="L195" i="1" l="1"/>
  <c r="L194" i="1"/>
  <c r="L184" i="1"/>
  <c r="L176" i="1"/>
  <c r="L175" i="1"/>
  <c r="L165" i="1"/>
  <c r="L157" i="1"/>
  <c r="L156" i="1"/>
  <c r="L146" i="1"/>
  <c r="L137" i="1"/>
  <c r="L127" i="1"/>
  <c r="L138" i="1" s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H176" i="1"/>
  <c r="G176" i="1"/>
  <c r="J176" i="1"/>
  <c r="I176" i="1"/>
  <c r="J157" i="1"/>
  <c r="I157" i="1"/>
  <c r="H157" i="1"/>
  <c r="G157" i="1"/>
  <c r="J138" i="1"/>
  <c r="I138" i="1"/>
  <c r="H138" i="1"/>
  <c r="I119" i="1"/>
  <c r="H119" i="1"/>
  <c r="J119" i="1"/>
  <c r="G119" i="1"/>
  <c r="L196" i="1"/>
  <c r="G138" i="1"/>
  <c r="G100" i="1"/>
  <c r="H100" i="1"/>
  <c r="I100" i="1"/>
  <c r="J100" i="1"/>
  <c r="F100" i="1"/>
  <c r="J81" i="1"/>
  <c r="G81" i="1"/>
  <c r="G43" i="1"/>
  <c r="F43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<sst xmlns="http://schemas.openxmlformats.org/spreadsheetml/2006/main" count="234" uniqueCount="76">
  <si>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</si>
  <si>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</si>
  <si>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</si>
  <si>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</si>
  <si>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</si>
  <si>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</si>
  <si>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</si>
  <si>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</si>
  <si>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</si>
  <si>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</si>
  <si>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</si>
  <si>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</si>
  <si>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</si>
  <si>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</si>
  <si>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</si>
  <si>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</si>
  <si>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</si>
  <si>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</si>
  <si>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</si>
  <si>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</si>
  <si>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</si>
  <si>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</si>
  <si>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</si>
  <si>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</si>
  <si>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</si>
  <si>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</si>
  <si>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</si>
  <si>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</si>
  <si>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</si>
  <si>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</si>
  <si>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</si>
  <si>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</si>
  <si>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</si>
  <si>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</si>
  <si>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</si>
  <si>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</si>
  <si>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</si>
  <si>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</si>
  <si>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</si>
  <si>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</si>
  <si>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Щукина Ю.В.</t>
  </si>
  <si>
    <t>гуляш каша вязкая (гречневая)</t>
  </si>
  <si>
    <t xml:space="preserve">чай с лимоном </t>
  </si>
  <si>
    <t>хлеб пшеничный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</si>
  <si>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</si>
  <si>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</si>
  <si>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</si>
  <si>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</si>
  <si>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</si>
  <si>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хлеб столовый (ржано -пшеничный)</t>
  </si>
  <si>
    <t>бутерброд горячий каша рисовая вязкая</t>
  </si>
  <si>
    <t>чай с сахаром</t>
  </si>
  <si>
    <t>салат фантазия</t>
  </si>
  <si>
    <t>борщ с капустой и картофелем</t>
  </si>
  <si>
    <t>жркое по -домашнему</t>
  </si>
  <si>
    <t>компот из смеси сухофруктов</t>
  </si>
  <si>
    <t>хлеб столовый(ржано-пшеничный)</t>
  </si>
  <si>
    <t>фрикадельки куриные в соусе 2в макаронные изделия отварные</t>
  </si>
  <si>
    <t>чай с молоком</t>
  </si>
  <si>
    <t>салат"Здоровье"</t>
  </si>
  <si>
    <t>рассольник ленинградский</t>
  </si>
  <si>
    <t>фрикадельки куриные в соусе2в</t>
  </si>
  <si>
    <t>макаронные изделия отварные</t>
  </si>
  <si>
    <t>коипот из свежих плодов</t>
  </si>
  <si>
    <t>салат " Радуга"</t>
  </si>
  <si>
    <t>суп " Кудрявый"</t>
  </si>
  <si>
    <t>плов из филе птицы</t>
  </si>
  <si>
    <t>лимонный напиток</t>
  </si>
  <si>
    <t>хлеб столовый (ржано-пшеничный)</t>
  </si>
  <si>
    <t>огурцы соленые (порциями) плов из филе птицы</t>
  </si>
  <si>
    <t>мясные шарики с овощами каша вязкая (пшеничная)</t>
  </si>
  <si>
    <t>фруто-чай</t>
  </si>
  <si>
    <t>винегрет овощной 2вариант</t>
  </si>
  <si>
    <t>суп картофельный с бобовыми</t>
  </si>
  <si>
    <t>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</si>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</sst>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4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5-sm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6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7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Макаронные изделия отварныеБиточки куриныеМасло сливочное (порциями)</v>
          </cell>
          <cell r="E4">
            <v>260</v>
          </cell>
          <cell r="G4">
            <v>459.55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40</v>
          </cell>
          <cell r="G6">
            <v>94</v>
          </cell>
          <cell r="H6">
            <v>3.04</v>
          </cell>
          <cell r="I6">
            <v>0.32</v>
          </cell>
          <cell r="J6">
            <v>19.68</v>
          </cell>
        </row>
        <row r="12">
          <cell r="D12" t="str">
            <v>Салат из моркови и яблок</v>
          </cell>
          <cell r="E12">
            <v>60</v>
          </cell>
          <cell r="G12">
            <v>74.400000000000006</v>
          </cell>
          <cell r="H12">
            <v>0.54</v>
          </cell>
          <cell r="I12">
            <v>6.12</v>
          </cell>
          <cell r="J12">
            <v>4.32</v>
          </cell>
        </row>
        <row r="13">
          <cell r="D13" t="str">
            <v>Щи из свежей капусты с картофелем</v>
          </cell>
          <cell r="E13">
            <v>250</v>
          </cell>
          <cell r="G13">
            <v>83</v>
          </cell>
          <cell r="H13">
            <v>1.75</v>
          </cell>
          <cell r="I13">
            <v>4.8499999999999996</v>
          </cell>
          <cell r="J13">
            <v>7.78</v>
          </cell>
        </row>
        <row r="14">
          <cell r="D14" t="str">
            <v>Бифштекс "Нежность"</v>
          </cell>
          <cell r="E14">
            <v>90</v>
          </cell>
          <cell r="G14">
            <v>197.73</v>
          </cell>
          <cell r="H14">
            <v>12.24</v>
          </cell>
          <cell r="I14">
            <v>7.83</v>
          </cell>
          <cell r="J14">
            <v>11.11</v>
          </cell>
        </row>
        <row r="15">
          <cell r="D15" t="str">
            <v>Макаронные изделия отварные</v>
          </cell>
          <cell r="E15">
            <v>160</v>
          </cell>
          <cell r="G15">
            <v>235.2</v>
          </cell>
          <cell r="H15">
            <v>5.6</v>
          </cell>
          <cell r="I15">
            <v>6.56</v>
          </cell>
          <cell r="J15">
            <v>37.6</v>
          </cell>
        </row>
        <row r="16">
          <cell r="D16" t="str">
            <v>Фруктовый чай с яблоком</v>
          </cell>
          <cell r="E16">
            <v>200</v>
          </cell>
          <cell r="G16">
            <v>85</v>
          </cell>
          <cell r="H16">
            <v>0.2</v>
          </cell>
          <cell r="I16">
            <v>0</v>
          </cell>
          <cell r="J16">
            <v>35</v>
          </cell>
        </row>
        <row r="17">
          <cell r="D17" t="str">
            <v>Хлеб пшеничный</v>
          </cell>
          <cell r="E17">
            <v>20</v>
          </cell>
          <cell r="G17">
            <v>47</v>
          </cell>
          <cell r="H17">
            <v>1.52</v>
          </cell>
          <cell r="I17">
            <v>0.16</v>
          </cell>
          <cell r="J17">
            <v>9.84</v>
          </cell>
        </row>
        <row r="18">
          <cell r="D18" t="str">
            <v>Хлеб столовый (ржано-пшеничный)</v>
          </cell>
          <cell r="E18">
            <v>20</v>
          </cell>
          <cell r="G18">
            <v>36.200000000000003</v>
          </cell>
          <cell r="H18">
            <v>1.32</v>
          </cell>
          <cell r="I18">
            <v>0.24</v>
          </cell>
          <cell r="J18">
            <v>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огурцы соленые (порция) плов</v>
          </cell>
          <cell r="E4">
            <v>280</v>
          </cell>
          <cell r="H4">
            <v>15.44</v>
          </cell>
          <cell r="I4">
            <v>16.89</v>
          </cell>
          <cell r="J4">
            <v>44.58</v>
          </cell>
        </row>
        <row r="5">
          <cell r="D5" t="str">
            <v>Фруто-чай</v>
          </cell>
          <cell r="E5">
            <v>200</v>
          </cell>
          <cell r="G5">
            <v>91.04</v>
          </cell>
          <cell r="H5">
            <v>0</v>
          </cell>
          <cell r="I5">
            <v>0</v>
          </cell>
          <cell r="J5">
            <v>22.76</v>
          </cell>
        </row>
        <row r="6">
          <cell r="D6" t="str">
            <v>Хлеб пшеничный</v>
          </cell>
          <cell r="E6">
            <v>30</v>
          </cell>
          <cell r="G6">
            <v>70.5</v>
          </cell>
          <cell r="H6">
            <v>2.2799999999999998</v>
          </cell>
          <cell r="I6">
            <v>0.24</v>
          </cell>
          <cell r="J6">
            <v>14.76</v>
          </cell>
        </row>
        <row r="12">
          <cell r="D12" t="str">
            <v>Салат "Здоровье"</v>
          </cell>
          <cell r="E12">
            <v>60</v>
          </cell>
          <cell r="G12">
            <v>72.180000000000007</v>
          </cell>
          <cell r="H12">
            <v>1.1499999999999999</v>
          </cell>
          <cell r="I12">
            <v>5.04</v>
          </cell>
          <cell r="J12">
            <v>5.04</v>
          </cell>
        </row>
        <row r="13">
          <cell r="D13" t="str">
            <v>Суп "Кудрявый"</v>
          </cell>
          <cell r="E13">
            <v>250</v>
          </cell>
          <cell r="G13">
            <v>124.28</v>
          </cell>
          <cell r="H13">
            <v>3.79</v>
          </cell>
          <cell r="I13">
            <v>6.28</v>
          </cell>
          <cell r="J13">
            <v>13.15</v>
          </cell>
        </row>
        <row r="14">
          <cell r="D14" t="str">
            <v xml:space="preserve">Плов </v>
          </cell>
          <cell r="E14">
            <v>220</v>
          </cell>
          <cell r="G14">
            <v>385</v>
          </cell>
          <cell r="H14">
            <v>14.96</v>
          </cell>
          <cell r="I14">
            <v>16.829999999999998</v>
          </cell>
          <cell r="J14">
            <v>43.56</v>
          </cell>
        </row>
        <row r="16">
          <cell r="D16" t="str">
            <v>Компот из свежих плодов</v>
          </cell>
          <cell r="E16">
            <v>200</v>
          </cell>
          <cell r="G16">
            <v>142</v>
          </cell>
          <cell r="H16">
            <v>0.2</v>
          </cell>
          <cell r="J16">
            <v>35.799999999999997</v>
          </cell>
        </row>
        <row r="17"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Бутерброд горячий Каша дружба</v>
          </cell>
          <cell r="E4">
            <v>277</v>
          </cell>
          <cell r="H4">
            <v>13.34</v>
          </cell>
          <cell r="I4">
            <v>17.09</v>
          </cell>
          <cell r="J4">
            <v>38.729999999999997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25</v>
          </cell>
          <cell r="G6">
            <v>58.75</v>
          </cell>
          <cell r="H6">
            <v>1.9</v>
          </cell>
          <cell r="I6">
            <v>0.2</v>
          </cell>
          <cell r="J6">
            <v>12.3</v>
          </cell>
        </row>
        <row r="12">
          <cell r="D12" t="str">
            <v>Салат витаминный</v>
          </cell>
          <cell r="E12">
            <v>60</v>
          </cell>
          <cell r="G12">
            <v>82.8</v>
          </cell>
          <cell r="H12">
            <v>0.66</v>
          </cell>
          <cell r="I12">
            <v>6.06</v>
          </cell>
          <cell r="J12">
            <v>6.36</v>
          </cell>
        </row>
        <row r="13">
          <cell r="D13" t="str">
            <v>Рассольник Ленинградский</v>
          </cell>
          <cell r="E13">
            <v>210</v>
          </cell>
          <cell r="G13">
            <v>101.43</v>
          </cell>
          <cell r="H13">
            <v>1.76</v>
          </cell>
          <cell r="I13">
            <v>4.3</v>
          </cell>
          <cell r="J13">
            <v>13.94</v>
          </cell>
        </row>
        <row r="14">
          <cell r="D14" t="str">
            <v>Жаркое по-домашнему</v>
          </cell>
          <cell r="E14">
            <v>175</v>
          </cell>
          <cell r="G14">
            <v>333.64</v>
          </cell>
          <cell r="H14">
            <v>15.58</v>
          </cell>
          <cell r="I14">
            <v>15.75</v>
          </cell>
          <cell r="J14">
            <v>35</v>
          </cell>
        </row>
        <row r="16">
          <cell r="D16" t="str">
            <v>Фруктовый чай</v>
          </cell>
          <cell r="E16">
            <v>200</v>
          </cell>
          <cell r="G16">
            <v>92.8</v>
          </cell>
          <cell r="J16">
            <v>14.15</v>
          </cell>
        </row>
        <row r="17">
          <cell r="D17" t="str">
            <v>Хлеб пшеничный</v>
          </cell>
          <cell r="E17">
            <v>50</v>
          </cell>
          <cell r="G17">
            <v>117.5</v>
          </cell>
          <cell r="H17">
            <v>3.8</v>
          </cell>
          <cell r="I17">
            <v>0.4</v>
          </cell>
          <cell r="J17">
            <v>24.6</v>
          </cell>
        </row>
        <row r="18"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фруктовая нарезка каша гречневая по купечески</v>
          </cell>
          <cell r="E4">
            <v>285</v>
          </cell>
          <cell r="H4">
            <v>12.79</v>
          </cell>
          <cell r="I4">
            <v>15.17</v>
          </cell>
          <cell r="J4">
            <v>37.880000000000003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50</v>
          </cell>
          <cell r="G6">
            <v>117.5</v>
          </cell>
          <cell r="H6">
            <v>3.8</v>
          </cell>
          <cell r="I6">
            <v>0.4</v>
          </cell>
          <cell r="J6">
            <v>24.6</v>
          </cell>
        </row>
        <row r="12">
          <cell r="D12" t="str">
            <v>Салат "Фантазия"</v>
          </cell>
          <cell r="E12">
            <v>60</v>
          </cell>
          <cell r="G12">
            <v>78.89</v>
          </cell>
          <cell r="H12">
            <v>1.1399999999999999</v>
          </cell>
          <cell r="I12">
            <v>5.31</v>
          </cell>
          <cell r="J12">
            <v>6.64</v>
          </cell>
        </row>
        <row r="13">
          <cell r="D13" t="str">
            <v>Суп картофельный</v>
          </cell>
          <cell r="E13">
            <v>210</v>
          </cell>
          <cell r="G13">
            <v>166.66</v>
          </cell>
          <cell r="H13">
            <v>1.97</v>
          </cell>
          <cell r="I13">
            <v>4.28</v>
          </cell>
          <cell r="J13">
            <v>14.17</v>
          </cell>
        </row>
        <row r="14">
          <cell r="D14" t="str">
            <v>Каша гречневая по-купечески</v>
          </cell>
          <cell r="E14">
            <v>200</v>
          </cell>
          <cell r="G14">
            <v>354.46</v>
          </cell>
          <cell r="H14">
            <v>14.5</v>
          </cell>
          <cell r="I14">
            <v>17.3</v>
          </cell>
          <cell r="J14">
            <v>31.3</v>
          </cell>
        </row>
        <row r="16">
          <cell r="D16" t="str">
            <v>Фруто-чай</v>
          </cell>
          <cell r="E16">
            <v>200</v>
          </cell>
          <cell r="G16">
            <v>91.04</v>
          </cell>
          <cell r="J16">
            <v>22.76</v>
          </cell>
        </row>
        <row r="17">
          <cell r="D17" t="str">
            <v>Хлеб пшеничный</v>
          </cell>
          <cell r="E17">
            <v>40</v>
          </cell>
          <cell r="G17">
            <v>94</v>
          </cell>
          <cell r="H17">
            <v>3.04</v>
          </cell>
          <cell r="I17">
            <v>0.32</v>
          </cell>
          <cell r="J17">
            <v>19.68</v>
          </cell>
        </row>
        <row r="18"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"Ежики" с овощами макаронныеизделия отварные</v>
          </cell>
          <cell r="E4">
            <v>285</v>
          </cell>
          <cell r="H4">
            <v>18.55</v>
          </cell>
          <cell r="I4">
            <v>19.920000000000002</v>
          </cell>
          <cell r="J4">
            <v>51.97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25</v>
          </cell>
          <cell r="G6">
            <v>58.75</v>
          </cell>
          <cell r="H6">
            <v>1.9</v>
          </cell>
          <cell r="I6">
            <v>0.2</v>
          </cell>
          <cell r="J6">
            <v>12.3</v>
          </cell>
        </row>
        <row r="12">
          <cell r="D12" t="str">
            <v>Салат из белокочанной капусты</v>
          </cell>
          <cell r="E12">
            <v>60</v>
          </cell>
          <cell r="G12">
            <v>52.44</v>
          </cell>
          <cell r="H12">
            <v>0.85</v>
          </cell>
          <cell r="I12">
            <v>3.06</v>
          </cell>
          <cell r="J12">
            <v>5.4</v>
          </cell>
        </row>
        <row r="13">
          <cell r="D13" t="str">
            <v>Суп картофельный с бобовыми</v>
          </cell>
          <cell r="E13">
            <v>210</v>
          </cell>
          <cell r="G13">
            <v>113.19</v>
          </cell>
          <cell r="H13">
            <v>4.6100000000000003</v>
          </cell>
          <cell r="I13">
            <v>4.43</v>
          </cell>
          <cell r="J13">
            <v>13.71</v>
          </cell>
        </row>
        <row r="14">
          <cell r="D14" t="str">
            <v>Плов из говядины</v>
          </cell>
          <cell r="E14">
            <v>190</v>
          </cell>
          <cell r="G14">
            <v>332.5</v>
          </cell>
          <cell r="H14">
            <v>12.92</v>
          </cell>
          <cell r="I14">
            <v>14.54</v>
          </cell>
          <cell r="J14">
            <v>37.619999999999997</v>
          </cell>
        </row>
        <row r="16">
          <cell r="D16" t="str">
            <v>Лимонный напиток</v>
          </cell>
          <cell r="E16">
            <v>200</v>
          </cell>
          <cell r="G16">
            <v>89.6</v>
          </cell>
          <cell r="H16">
            <v>0</v>
          </cell>
          <cell r="I16">
            <v>0</v>
          </cell>
          <cell r="J16">
            <v>22.4</v>
          </cell>
        </row>
        <row r="17"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tr">
        <f>'[1]1'!D4</f>
        <v>Макаронные изделия отварныеБиточки куриныеМасло сливочное (порциями)</v>
      </c>
      <c r="F6" s="40">
        <f>'[1]1'!E4</f>
        <v>260</v>
      </c>
      <c r="G6" s="40">
        <v>17</v>
      </c>
      <c r="H6" s="40">
        <v>20</v>
      </c>
      <c r="I6" s="40">
        <v>47</v>
      </c>
      <c r="J6" s="52">
        <f>'[1]1'!$G$4</f>
        <v>459.55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tr">
        <f>'[1]1'!D5</f>
        <v>Чай с сахаром</v>
      </c>
      <c r="F8" s="43">
        <f>'[1]1'!E5</f>
        <v>200</v>
      </c>
      <c r="G8" s="51">
        <f>'[1]1'!H5</f>
        <v>0.1</v>
      </c>
      <c r="H8" s="51">
        <f>'[1]1'!I5</f>
        <v>0</v>
      </c>
      <c r="I8" s="51">
        <f>'[1]1'!J5</f>
        <v>15</v>
      </c>
      <c r="J8" s="51">
        <f>'[1]1'!G5</f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tr">
        <f>'[1]1'!D6</f>
        <v>Хлеб пшеничный</v>
      </c>
      <c r="F9" s="43">
        <f>'[1]1'!E6</f>
        <v>40</v>
      </c>
      <c r="G9" s="51">
        <f>'[1]1'!H6</f>
        <v>3.04</v>
      </c>
      <c r="H9" s="51">
        <f>'[1]1'!I6</f>
        <v>0.32</v>
      </c>
      <c r="I9" s="51">
        <f>'[1]1'!J6</f>
        <v>19.68</v>
      </c>
      <c r="J9" s="51">
        <f>'[1]1'!G6</f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20.14</v>
      </c>
      <c r="H13" s="19">
        <f t="shared" si="0"/>
        <v>20.32</v>
      </c>
      <c r="I13" s="19">
        <f t="shared" si="0"/>
        <v>81.680000000000007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>'[1]1'!D12</f>
        <v>Салат из моркови и яблок</v>
      </c>
      <c r="F14" s="43">
        <f>'[1]1'!E12</f>
        <v>60</v>
      </c>
      <c r="G14" s="51">
        <f>'[1]1'!H12</f>
        <v>0.54</v>
      </c>
      <c r="H14" s="51">
        <f>'[1]1'!I12</f>
        <v>6.12</v>
      </c>
      <c r="I14" s="51">
        <f>'[1]1'!J12</f>
        <v>4.32</v>
      </c>
      <c r="J14" s="51">
        <f>'[1]1'!G12</f>
        <v>74.400000000000006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tr">
        <f>'[1]1'!D13</f>
        <v>Щи из свежей капусты с картофелем</v>
      </c>
      <c r="F15" s="43">
        <f>'[1]1'!E13</f>
        <v>250</v>
      </c>
      <c r="G15" s="51">
        <f>'[1]1'!H13</f>
        <v>1.75</v>
      </c>
      <c r="H15" s="51">
        <f>'[1]1'!I13</f>
        <v>4.8499999999999996</v>
      </c>
      <c r="I15" s="51">
        <f>'[1]1'!J13</f>
        <v>7.78</v>
      </c>
      <c r="J15" s="51">
        <f>'[1]1'!G13</f>
        <v>83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tr">
        <f>'[1]1'!D14</f>
        <v>Бифштекс "Нежность"</v>
      </c>
      <c r="F16" s="43">
        <f>'[1]1'!E14</f>
        <v>90</v>
      </c>
      <c r="G16" s="51">
        <f>'[1]1'!H14</f>
        <v>12.24</v>
      </c>
      <c r="H16" s="51">
        <f>'[1]1'!I14</f>
        <v>7.83</v>
      </c>
      <c r="I16" s="51">
        <f>'[1]1'!J14</f>
        <v>11.11</v>
      </c>
      <c r="J16" s="51">
        <f>'[1]1'!G14</f>
        <v>197.73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tr">
        <f>'[1]1'!D15</f>
        <v>Макаронные изделия отварные</v>
      </c>
      <c r="F17" s="43">
        <f>'[1]1'!E15</f>
        <v>160</v>
      </c>
      <c r="G17" s="51">
        <f>'[1]1'!H15</f>
        <v>5.6</v>
      </c>
      <c r="H17" s="51">
        <f>'[1]1'!I15</f>
        <v>6.56</v>
      </c>
      <c r="I17" s="51">
        <f>'[1]1'!J15</f>
        <v>37.6</v>
      </c>
      <c r="J17" s="51">
        <f>'[1]1'!G15</f>
        <v>235.2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tr">
        <f>'[1]1'!D16</f>
        <v>Фруктовый чай с яблоком</v>
      </c>
      <c r="F18" s="43">
        <f>'[1]1'!E16</f>
        <v>200</v>
      </c>
      <c r="G18" s="51">
        <f>'[1]1'!H16</f>
        <v>0.2</v>
      </c>
      <c r="H18" s="51">
        <f>'[1]1'!I16</f>
        <v>0</v>
      </c>
      <c r="I18" s="51">
        <f>'[1]1'!J16</f>
        <v>35</v>
      </c>
      <c r="J18" s="51">
        <f>'[1]1'!G16</f>
        <v>85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tr">
        <f>'[1]1'!D17</f>
        <v>Хлеб пшеничный</v>
      </c>
      <c r="F19" s="43">
        <f>'[1]1'!E17</f>
        <v>20</v>
      </c>
      <c r="G19" s="51">
        <f>'[1]1'!H17</f>
        <v>1.52</v>
      </c>
      <c r="H19" s="51">
        <f>'[1]1'!I17</f>
        <v>0.16</v>
      </c>
      <c r="I19" s="51">
        <f>'[1]1'!J17</f>
        <v>9.84</v>
      </c>
      <c r="J19" s="51">
        <f>'[1]1'!G17</f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tr">
        <f>'[1]1'!D18</f>
        <v>Хлеб столовый (ржано-пшеничный)</v>
      </c>
      <c r="F20" s="43">
        <f>'[1]1'!E18</f>
        <v>20</v>
      </c>
      <c r="G20" s="51">
        <f>'[1]1'!H18</f>
        <v>1.32</v>
      </c>
      <c r="H20" s="51">
        <f>'[1]1'!I18</f>
        <v>0.24</v>
      </c>
      <c r="I20" s="51">
        <f>'[1]1'!J18</f>
        <v>6.8</v>
      </c>
      <c r="J20" s="51">
        <f>'[1]1'!G18</f>
        <v>36.200000000000003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23.17</v>
      </c>
      <c r="H23" s="19">
        <f t="shared" si="2"/>
        <v>25.759999999999994</v>
      </c>
      <c r="I23" s="19">
        <f t="shared" si="2"/>
        <v>112.45</v>
      </c>
      <c r="J23" s="19">
        <f t="shared" si="2"/>
        <v>758.53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1300</v>
      </c>
      <c r="G24" s="32">
        <f t="shared" ref="G24:J24" si="4">G13+G23</f>
        <v>43.31</v>
      </c>
      <c r="H24" s="32">
        <f t="shared" si="4"/>
        <v>46.08</v>
      </c>
      <c r="I24" s="32">
        <f t="shared" si="4"/>
        <v>194.13</v>
      </c>
      <c r="J24" s="32">
        <f t="shared" si="4"/>
        <v>1372.08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tr">
        <f>'[2]1'!D4</f>
        <v>огурцы соленые (порция) плов</v>
      </c>
      <c r="F25" s="40">
        <f>'[2]1'!E4</f>
        <v>280</v>
      </c>
      <c r="G25" s="52">
        <f>'[2]1'!H4</f>
        <v>15.44</v>
      </c>
      <c r="H25" s="52">
        <f>'[2]1'!I4</f>
        <v>16.89</v>
      </c>
      <c r="I25" s="52">
        <f>'[2]1'!J4</f>
        <v>44.58</v>
      </c>
      <c r="J25" s="40">
        <v>393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tr">
        <f>'[2]1'!D5</f>
        <v>Фруто-чай</v>
      </c>
      <c r="F27" s="43">
        <f>'[2]1'!E5</f>
        <v>200</v>
      </c>
      <c r="G27" s="51">
        <f>'[2]1'!H5</f>
        <v>0</v>
      </c>
      <c r="H27" s="51">
        <f>'[2]1'!I5</f>
        <v>0</v>
      </c>
      <c r="I27" s="51">
        <f>'[2]1'!J5</f>
        <v>22.76</v>
      </c>
      <c r="J27" s="51">
        <f>'[2]1'!G5</f>
        <v>91.04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tr">
        <f>'[2]1'!D6</f>
        <v>Хлеб пшеничный</v>
      </c>
      <c r="F28" s="43">
        <f>'[2]1'!E6</f>
        <v>30</v>
      </c>
      <c r="G28" s="51">
        <f>'[2]1'!H6</f>
        <v>2.2799999999999998</v>
      </c>
      <c r="H28" s="51">
        <f>'[2]1'!I6</f>
        <v>0.24</v>
      </c>
      <c r="I28" s="51">
        <f>'[2]1'!J6</f>
        <v>14.76</v>
      </c>
      <c r="J28" s="51">
        <f>'[2]1'!G6</f>
        <v>70.5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17.72</v>
      </c>
      <c r="H32" s="19">
        <f t="shared" ref="H32" si="7">SUM(H25:H31)</f>
        <v>17.13</v>
      </c>
      <c r="I32" s="19">
        <f t="shared" ref="I32" si="8">SUM(I25:I31)</f>
        <v>82.100000000000009</v>
      </c>
      <c r="J32" s="19">
        <f t="shared" ref="J32:L32" si="9">SUM(J25:J31)</f>
        <v>554.54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'[2]1'!D12</f>
        <v>Салат "Здоровье"</v>
      </c>
      <c r="F33" s="43">
        <f>'[2]1'!E12</f>
        <v>60</v>
      </c>
      <c r="G33" s="51">
        <f>'[2]1'!H12</f>
        <v>1.1499999999999999</v>
      </c>
      <c r="H33" s="51">
        <f>'[2]1'!I12</f>
        <v>5.04</v>
      </c>
      <c r="I33" s="51">
        <f>'[2]1'!J12</f>
        <v>5.04</v>
      </c>
      <c r="J33" s="51">
        <f>'[2]1'!G12</f>
        <v>72.180000000000007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tr">
        <f>'[2]1'!D13</f>
        <v>Суп "Кудрявый"</v>
      </c>
      <c r="F34" s="43">
        <f>'[2]1'!E13</f>
        <v>250</v>
      </c>
      <c r="G34" s="51">
        <f>'[2]1'!H13</f>
        <v>3.79</v>
      </c>
      <c r="H34" s="51">
        <f>'[2]1'!I13</f>
        <v>6.28</v>
      </c>
      <c r="I34" s="51">
        <f>'[2]1'!J13</f>
        <v>13.15</v>
      </c>
      <c r="J34" s="51">
        <f>'[2]1'!G13</f>
        <v>124.28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tr">
        <f>'[2]1'!D14</f>
        <v xml:space="preserve">Плов </v>
      </c>
      <c r="F35" s="43">
        <f>'[2]1'!E14</f>
        <v>220</v>
      </c>
      <c r="G35" s="51">
        <f>'[2]1'!H14</f>
        <v>14.96</v>
      </c>
      <c r="H35" s="51">
        <f>'[2]1'!I14</f>
        <v>16.829999999999998</v>
      </c>
      <c r="I35" s="51">
        <f>'[2]1'!J14</f>
        <v>43.56</v>
      </c>
      <c r="J35" s="51">
        <f>'[2]1'!G14</f>
        <v>385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>
        <f>'[2]1'!E15</f>
        <v>0</v>
      </c>
      <c r="G36" s="51">
        <f>'[2]1'!H15</f>
        <v>0</v>
      </c>
      <c r="H36" s="51">
        <f>'[2]1'!I15</f>
        <v>0</v>
      </c>
      <c r="I36" s="51">
        <f>'[2]1'!J15</f>
        <v>0</v>
      </c>
      <c r="J36" s="51">
        <f>'[2]1'!G15</f>
        <v>0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tr">
        <f>'[2]1'!D16</f>
        <v>Компот из свежих плодов</v>
      </c>
      <c r="F37" s="43">
        <f>'[2]1'!E16</f>
        <v>200</v>
      </c>
      <c r="G37" s="51">
        <f>'[2]1'!H16</f>
        <v>0.2</v>
      </c>
      <c r="H37" s="51">
        <f>'[2]1'!I16</f>
        <v>0</v>
      </c>
      <c r="I37" s="51">
        <f>'[2]1'!J16</f>
        <v>35.799999999999997</v>
      </c>
      <c r="J37" s="51">
        <f>'[2]1'!G16</f>
        <v>142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tr">
        <f>'[2]1'!D17</f>
        <v>Хлеб пшеничный</v>
      </c>
      <c r="F38" s="43">
        <f>'[2]1'!E17</f>
        <v>30</v>
      </c>
      <c r="G38" s="51">
        <f>'[2]1'!H17</f>
        <v>2.2799999999999998</v>
      </c>
      <c r="H38" s="51">
        <f>'[2]1'!I17</f>
        <v>0.24</v>
      </c>
      <c r="I38" s="51">
        <f>'[2]1'!J17</f>
        <v>14.76</v>
      </c>
      <c r="J38" s="51">
        <f>'[2]1'!G17</f>
        <v>70.5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tr">
        <f>'[2]1'!D18</f>
        <v>Хлеб столовый (ржано-пшеничный)</v>
      </c>
      <c r="F39" s="43">
        <f>'[2]1'!E18</f>
        <v>30</v>
      </c>
      <c r="G39" s="51">
        <f>'[2]1'!H18</f>
        <v>1.98</v>
      </c>
      <c r="H39" s="51">
        <f>'[2]1'!I18</f>
        <v>0.36</v>
      </c>
      <c r="I39" s="51">
        <f>'[2]1'!J18</f>
        <v>10.199999999999999</v>
      </c>
      <c r="J39" s="51">
        <f>'[2]1'!G18</f>
        <v>54.3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1300</v>
      </c>
      <c r="G43" s="32">
        <f t="shared" ref="G43" si="14">G32+G42</f>
        <v>42.08</v>
      </c>
      <c r="H43" s="32">
        <f t="shared" ref="H43" si="15">H32+H42</f>
        <v>45.879999999999995</v>
      </c>
      <c r="I43" s="32">
        <f t="shared" ref="I43" si="16">I32+I42</f>
        <v>204.61</v>
      </c>
      <c r="J43" s="32">
        <f t="shared" ref="J43:L43" si="17">J32+J42</f>
        <v>1402.8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tr">
        <f>'[3]1'!D4</f>
        <v>Бутерброд горячий Каша дружба</v>
      </c>
      <c r="F44" s="40">
        <f>'[3]1'!E4</f>
        <v>277</v>
      </c>
      <c r="G44" s="52">
        <f>'[3]1'!H4</f>
        <v>13.34</v>
      </c>
      <c r="H44" s="52">
        <f>'[3]1'!I4</f>
        <v>17.09</v>
      </c>
      <c r="I44" s="52">
        <f>'[3]1'!J4</f>
        <v>38.729999999999997</v>
      </c>
      <c r="J44" s="40">
        <v>393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tr">
        <f>'[3]1'!D5</f>
        <v>Чай с сахаром</v>
      </c>
      <c r="F46" s="43">
        <f>'[3]1'!E5</f>
        <v>200</v>
      </c>
      <c r="G46" s="51">
        <f>'[3]1'!H5</f>
        <v>0.1</v>
      </c>
      <c r="H46" s="51">
        <f>'[3]1'!I5</f>
        <v>0</v>
      </c>
      <c r="I46" s="51">
        <f>'[3]1'!J5</f>
        <v>15</v>
      </c>
      <c r="J46" s="51">
        <f>'[3]1'!G5</f>
        <v>60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tr">
        <f>'[3]1'!D6</f>
        <v>Хлеб пшеничный</v>
      </c>
      <c r="F47" s="43">
        <f>'[3]1'!E6</f>
        <v>25</v>
      </c>
      <c r="G47" s="51">
        <f>'[3]1'!H6</f>
        <v>1.9</v>
      </c>
      <c r="H47" s="51">
        <f>'[3]1'!I6</f>
        <v>0.2</v>
      </c>
      <c r="I47" s="51">
        <f>'[3]1'!J6</f>
        <v>12.3</v>
      </c>
      <c r="J47" s="51">
        <f>'[3]1'!G6</f>
        <v>58.75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511.75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'[3]1'!D12</f>
        <v>Салат витаминный</v>
      </c>
      <c r="F52" s="43">
        <f>'[3]1'!E12</f>
        <v>60</v>
      </c>
      <c r="G52" s="51">
        <f>'[3]1'!H12</f>
        <v>0.66</v>
      </c>
      <c r="H52" s="51">
        <f>'[3]1'!I12</f>
        <v>6.06</v>
      </c>
      <c r="I52" s="51">
        <f>'[3]1'!J12</f>
        <v>6.36</v>
      </c>
      <c r="J52" s="51">
        <f>'[3]1'!G12</f>
        <v>82.8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tr">
        <f>'[3]1'!D13</f>
        <v>Рассольник Ленинградский</v>
      </c>
      <c r="F53" s="43">
        <f>'[3]1'!E13</f>
        <v>210</v>
      </c>
      <c r="G53" s="51">
        <f>'[3]1'!H13</f>
        <v>1.76</v>
      </c>
      <c r="H53" s="51">
        <f>'[3]1'!I13</f>
        <v>4.3</v>
      </c>
      <c r="I53" s="51">
        <f>'[3]1'!J13</f>
        <v>13.94</v>
      </c>
      <c r="J53" s="51">
        <f>'[3]1'!G13</f>
        <v>101.43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tr">
        <f>'[3]1'!D14</f>
        <v>Жаркое по-домашнему</v>
      </c>
      <c r="F54" s="43">
        <f>'[3]1'!E14</f>
        <v>175</v>
      </c>
      <c r="G54" s="51">
        <f>'[3]1'!H14</f>
        <v>15.58</v>
      </c>
      <c r="H54" s="51">
        <f>'[3]1'!I14</f>
        <v>15.75</v>
      </c>
      <c r="I54" s="51">
        <f>'[3]1'!J14</f>
        <v>35</v>
      </c>
      <c r="J54" s="51">
        <f>'[3]1'!G14</f>
        <v>333.64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>
        <f>'[3]1'!E15</f>
        <v>0</v>
      </c>
      <c r="G55" s="51">
        <f>'[3]1'!H15</f>
        <v>0</v>
      </c>
      <c r="H55" s="51">
        <f>'[3]1'!I15</f>
        <v>0</v>
      </c>
      <c r="I55" s="51">
        <f>'[3]1'!J15</f>
        <v>0</v>
      </c>
      <c r="J55" s="51">
        <f>'[3]1'!G15</f>
        <v>0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tr">
        <f>'[3]1'!D16</f>
        <v>Фруктовый чай</v>
      </c>
      <c r="F56" s="43">
        <f>'[3]1'!E16</f>
        <v>200</v>
      </c>
      <c r="G56" s="51">
        <f>'[3]1'!H16</f>
        <v>0</v>
      </c>
      <c r="H56" s="51">
        <f>'[3]1'!I16</f>
        <v>0</v>
      </c>
      <c r="I56" s="51">
        <f>'[3]1'!J16</f>
        <v>14.15</v>
      </c>
      <c r="J56" s="51">
        <f>'[3]1'!G16</f>
        <v>92.8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tr">
        <f>'[3]1'!D17</f>
        <v>Хлеб пшеничный</v>
      </c>
      <c r="F57" s="43">
        <f>'[3]1'!E17</f>
        <v>50</v>
      </c>
      <c r="G57" s="51">
        <f>'[3]1'!H17</f>
        <v>3.8</v>
      </c>
      <c r="H57" s="51">
        <f>'[3]1'!I17</f>
        <v>0.4</v>
      </c>
      <c r="I57" s="51">
        <f>'[3]1'!J17</f>
        <v>24.6</v>
      </c>
      <c r="J57" s="51">
        <f>'[3]1'!G17</f>
        <v>117.5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tr">
        <f>'[3]1'!D18</f>
        <v>Хлеб столовый (ржано-пшеничный)</v>
      </c>
      <c r="F58" s="43">
        <f>'[3]1'!E18</f>
        <v>40</v>
      </c>
      <c r="G58" s="51">
        <f>'[3]1'!H18</f>
        <v>2.64</v>
      </c>
      <c r="H58" s="51">
        <f>'[3]1'!I18</f>
        <v>0.48</v>
      </c>
      <c r="I58" s="51">
        <f>'[3]1'!J18</f>
        <v>13.6</v>
      </c>
      <c r="J58" s="51">
        <f>'[3]1'!G18</f>
        <v>72.400000000000006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24.44</v>
      </c>
      <c r="H61" s="19">
        <f t="shared" ref="H61" si="23">SUM(H52:H60)</f>
        <v>26.99</v>
      </c>
      <c r="I61" s="19">
        <f t="shared" ref="I61" si="24">SUM(I52:I60)</f>
        <v>107.65</v>
      </c>
      <c r="J61" s="19">
        <f t="shared" ref="J61:L61" si="25">SUM(J52:J60)</f>
        <v>800.56999999999994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1237</v>
      </c>
      <c r="G62" s="32">
        <f t="shared" ref="G62" si="26">G51+G61</f>
        <v>39.78</v>
      </c>
      <c r="H62" s="32">
        <f t="shared" ref="H62" si="27">H51+H61</f>
        <v>44.28</v>
      </c>
      <c r="I62" s="32">
        <f t="shared" ref="I62" si="28">I51+I61</f>
        <v>173.68</v>
      </c>
      <c r="J62" s="32">
        <f t="shared" ref="J62:L62" si="29">J51+J61</f>
        <v>1312.32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tr">
        <f>'[4]1'!D4</f>
        <v>фруктовая нарезка каша гречневая по купечески</v>
      </c>
      <c r="F63" s="40">
        <f>'[4]1'!E4</f>
        <v>285</v>
      </c>
      <c r="G63" s="52">
        <f>'[4]1'!H4</f>
        <v>12.79</v>
      </c>
      <c r="H63" s="52">
        <f>'[4]1'!I4</f>
        <v>15.17</v>
      </c>
      <c r="I63" s="52">
        <f>'[4]1'!J4</f>
        <v>37.880000000000003</v>
      </c>
      <c r="J63" s="40">
        <v>355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tr">
        <f>'[4]1'!D5</f>
        <v>Чай с сахаром</v>
      </c>
      <c r="F65" s="43">
        <f>'[4]1'!E5</f>
        <v>200</v>
      </c>
      <c r="G65" s="51">
        <f>'[4]1'!H5</f>
        <v>0.1</v>
      </c>
      <c r="H65" s="51">
        <f>'[4]1'!I5</f>
        <v>0</v>
      </c>
      <c r="I65" s="51">
        <f>'[4]1'!J5</f>
        <v>15</v>
      </c>
      <c r="J65" s="51">
        <f>'[4]1'!G5</f>
        <v>60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tr">
        <f>'[4]1'!D6</f>
        <v>Хлеб пшеничный</v>
      </c>
      <c r="F66" s="43">
        <f>'[4]1'!E6</f>
        <v>50</v>
      </c>
      <c r="G66" s="51">
        <f>'[4]1'!H6</f>
        <v>3.8</v>
      </c>
      <c r="H66" s="51">
        <f>'[4]1'!I6</f>
        <v>0.4</v>
      </c>
      <c r="I66" s="51">
        <f>'[4]1'!J6</f>
        <v>24.6</v>
      </c>
      <c r="J66" s="51">
        <f>'[4]1'!G6</f>
        <v>117.5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16.689999999999998</v>
      </c>
      <c r="H70" s="19">
        <f t="shared" ref="H70" si="31">SUM(H63:H69)</f>
        <v>15.57</v>
      </c>
      <c r="I70" s="19">
        <f t="shared" ref="I70" si="32">SUM(I63:I69)</f>
        <v>77.48</v>
      </c>
      <c r="J70" s="19">
        <f t="shared" ref="J70:L70" si="33">SUM(J63:J69)</f>
        <v>532.5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Салат "Фантазия"</v>
      </c>
      <c r="F71" s="43">
        <f>'[4]1'!E12</f>
        <v>60</v>
      </c>
      <c r="G71" s="51">
        <f>'[4]1'!H12</f>
        <v>1.1399999999999999</v>
      </c>
      <c r="H71" s="51">
        <f>'[4]1'!I12</f>
        <v>5.31</v>
      </c>
      <c r="I71" s="51">
        <f>'[4]1'!J12</f>
        <v>6.64</v>
      </c>
      <c r="J71" s="51">
        <f>'[4]1'!G12</f>
        <v>78.89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tr">
        <f>'[4]1'!D13</f>
        <v>Суп картофельный</v>
      </c>
      <c r="F72" s="43">
        <f>'[4]1'!E13</f>
        <v>210</v>
      </c>
      <c r="G72" s="51">
        <f>'[4]1'!H13</f>
        <v>1.97</v>
      </c>
      <c r="H72" s="51">
        <f>'[4]1'!I13</f>
        <v>4.28</v>
      </c>
      <c r="I72" s="51">
        <f>'[4]1'!J13</f>
        <v>14.17</v>
      </c>
      <c r="J72" s="51">
        <f>'[4]1'!G13</f>
        <v>166.66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tr">
        <f>'[4]1'!D14</f>
        <v>Каша гречневая по-купечески</v>
      </c>
      <c r="F73" s="43">
        <f>'[4]1'!E14</f>
        <v>200</v>
      </c>
      <c r="G73" s="51">
        <f>'[4]1'!H14</f>
        <v>14.5</v>
      </c>
      <c r="H73" s="51">
        <f>'[4]1'!I14</f>
        <v>17.3</v>
      </c>
      <c r="I73" s="51">
        <f>'[4]1'!J14</f>
        <v>31.3</v>
      </c>
      <c r="J73" s="51">
        <f>'[4]1'!G14</f>
        <v>354.46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>
        <f>'[4]1'!E15</f>
        <v>0</v>
      </c>
      <c r="G74" s="51">
        <f>'[4]1'!H15</f>
        <v>0</v>
      </c>
      <c r="H74" s="51">
        <f>'[4]1'!I15</f>
        <v>0</v>
      </c>
      <c r="I74" s="51">
        <f>'[4]1'!J15</f>
        <v>0</v>
      </c>
      <c r="J74" s="51">
        <f>'[4]1'!G15</f>
        <v>0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tr">
        <f>'[4]1'!D16</f>
        <v>Фруто-чай</v>
      </c>
      <c r="F75" s="43">
        <f>'[4]1'!E16</f>
        <v>200</v>
      </c>
      <c r="G75" s="51">
        <f>'[4]1'!H16</f>
        <v>0</v>
      </c>
      <c r="H75" s="51">
        <f>'[4]1'!I16</f>
        <v>0</v>
      </c>
      <c r="I75" s="51">
        <f>'[4]1'!J16</f>
        <v>22.76</v>
      </c>
      <c r="J75" s="51">
        <f>'[4]1'!G16</f>
        <v>91.04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tr">
        <f>'[4]1'!D17</f>
        <v>Хлеб пшеничный</v>
      </c>
      <c r="F76" s="43">
        <f>'[4]1'!E17</f>
        <v>40</v>
      </c>
      <c r="G76" s="51">
        <f>'[4]1'!H17</f>
        <v>3.04</v>
      </c>
      <c r="H76" s="51">
        <f>'[4]1'!I17</f>
        <v>0.32</v>
      </c>
      <c r="I76" s="51">
        <f>'[4]1'!J17</f>
        <v>19.68</v>
      </c>
      <c r="J76" s="51">
        <f>'[4]1'!G17</f>
        <v>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tr">
        <f>'[4]1'!D18</f>
        <v>Хлеб столовый (ржано-пшеничный)</v>
      </c>
      <c r="F77" s="43">
        <f>'[4]1'!E18</f>
        <v>40</v>
      </c>
      <c r="G77" s="51">
        <f>'[4]1'!H18</f>
        <v>2.64</v>
      </c>
      <c r="H77" s="51">
        <f>'[4]1'!I18</f>
        <v>0.48</v>
      </c>
      <c r="I77" s="51">
        <f>'[4]1'!J18</f>
        <v>13.6</v>
      </c>
      <c r="J77" s="51">
        <f>'[4]1'!G18</f>
        <v>72.400000000000006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23.29</v>
      </c>
      <c r="H80" s="19">
        <f t="shared" ref="H80" si="35">SUM(H71:H79)</f>
        <v>27.69</v>
      </c>
      <c r="I80" s="19">
        <f t="shared" ref="I80" si="36">SUM(I71:I79)</f>
        <v>108.15</v>
      </c>
      <c r="J80" s="19">
        <f t="shared" ref="J80:L80" si="37">SUM(J71:J79)</f>
        <v>857.44999999999993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1285</v>
      </c>
      <c r="G81" s="32">
        <f t="shared" ref="G81" si="38">G70+G80</f>
        <v>39.979999999999997</v>
      </c>
      <c r="H81" s="32">
        <f t="shared" ref="H81" si="39">H70+H80</f>
        <v>43.260000000000005</v>
      </c>
      <c r="I81" s="32">
        <f t="shared" ref="I81" si="40">I70+I80</f>
        <v>185.63</v>
      </c>
      <c r="J81" s="32">
        <f t="shared" ref="J81:L81" si="41">J70+J80</f>
        <v>1389.9499999999998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tr">
        <f>'[5]1'!D4</f>
        <v>"Ежики" с овощами макаронныеизделия отварные</v>
      </c>
      <c r="F82" s="40">
        <f>'[5]1'!E4</f>
        <v>285</v>
      </c>
      <c r="G82" s="40">
        <v>446</v>
      </c>
      <c r="H82" s="52">
        <f>'[5]1'!H4</f>
        <v>18.55</v>
      </c>
      <c r="I82" s="52">
        <f>'[5]1'!I4</f>
        <v>19.920000000000002</v>
      </c>
      <c r="J82" s="52">
        <f>'[5]1'!J4</f>
        <v>51.97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tr">
        <f>'[5]1'!D5</f>
        <v>Чай с сахаром</v>
      </c>
      <c r="F84" s="43">
        <f>'[5]1'!E5</f>
        <v>200</v>
      </c>
      <c r="G84" s="51">
        <f>'[5]1'!H5</f>
        <v>0.1</v>
      </c>
      <c r="H84" s="51">
        <f>'[5]1'!I5</f>
        <v>0</v>
      </c>
      <c r="I84" s="51">
        <f>'[5]1'!J5</f>
        <v>15</v>
      </c>
      <c r="J84" s="51">
        <f>'[5]1'!G5</f>
        <v>60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tr">
        <f>'[5]1'!D6</f>
        <v>Хлеб пшеничный</v>
      </c>
      <c r="F85" s="43">
        <f>'[5]1'!E6</f>
        <v>25</v>
      </c>
      <c r="G85" s="51">
        <f>'[5]1'!H6</f>
        <v>1.9</v>
      </c>
      <c r="H85" s="51">
        <f>'[5]1'!I6</f>
        <v>0.2</v>
      </c>
      <c r="I85" s="51">
        <f>'[5]1'!J6</f>
        <v>12.3</v>
      </c>
      <c r="J85" s="51">
        <f>'[5]1'!G6</f>
        <v>58.75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448</v>
      </c>
      <c r="H89" s="19">
        <f t="shared" ref="H89" si="43">SUM(H82:H88)</f>
        <v>18.75</v>
      </c>
      <c r="I89" s="19">
        <f t="shared" ref="I89" si="44">SUM(I82:I88)</f>
        <v>47.22</v>
      </c>
      <c r="J89" s="19">
        <f t="shared" ref="J89:L89" si="45">SUM(J82:J88)</f>
        <v>170.72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'[5]1'!D12</f>
        <v>Салат из белокочанной капусты</v>
      </c>
      <c r="F90" s="43">
        <f>'[5]1'!E12</f>
        <v>60</v>
      </c>
      <c r="G90" s="51">
        <f>'[5]1'!H12</f>
        <v>0.85</v>
      </c>
      <c r="H90" s="51">
        <f>'[5]1'!I12</f>
        <v>3.06</v>
      </c>
      <c r="I90" s="51">
        <f>'[5]1'!J12</f>
        <v>5.4</v>
      </c>
      <c r="J90" s="51">
        <f>'[5]1'!G12</f>
        <v>52.44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tr">
        <f>'[5]1'!D13</f>
        <v>Суп картофельный с бобовыми</v>
      </c>
      <c r="F91" s="43">
        <f>'[5]1'!E13</f>
        <v>210</v>
      </c>
      <c r="G91" s="51">
        <f>'[5]1'!H13</f>
        <v>4.6100000000000003</v>
      </c>
      <c r="H91" s="51">
        <f>'[5]1'!I13</f>
        <v>4.43</v>
      </c>
      <c r="I91" s="51">
        <f>'[5]1'!J13</f>
        <v>13.71</v>
      </c>
      <c r="J91" s="51">
        <f>'[5]1'!G13</f>
        <v>113.19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tr">
        <f>'[5]1'!D14</f>
        <v>Плов из говядины</v>
      </c>
      <c r="F92" s="43">
        <f>'[5]1'!E14</f>
        <v>190</v>
      </c>
      <c r="G92" s="51">
        <f>'[5]1'!H14</f>
        <v>12.92</v>
      </c>
      <c r="H92" s="51">
        <f>'[5]1'!I14</f>
        <v>14.54</v>
      </c>
      <c r="I92" s="51">
        <f>'[5]1'!J14</f>
        <v>37.619999999999997</v>
      </c>
      <c r="J92" s="51">
        <f>'[5]1'!G14</f>
        <v>332.5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>
        <f>'[5]1'!E15</f>
        <v>0</v>
      </c>
      <c r="G93" s="51">
        <f>'[5]1'!H15</f>
        <v>0</v>
      </c>
      <c r="H93" s="51">
        <f>'[5]1'!I15</f>
        <v>0</v>
      </c>
      <c r="I93" s="51">
        <f>'[5]1'!J15</f>
        <v>0</v>
      </c>
      <c r="J93" s="51">
        <f>'[5]1'!G15</f>
        <v>0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tr">
        <f>'[5]1'!D16</f>
        <v>Лимонный напиток</v>
      </c>
      <c r="F94" s="43">
        <f>'[5]1'!E16</f>
        <v>200</v>
      </c>
      <c r="G94" s="51">
        <f>'[5]1'!H16</f>
        <v>0</v>
      </c>
      <c r="H94" s="51">
        <f>'[5]1'!I16</f>
        <v>0</v>
      </c>
      <c r="I94" s="51">
        <f>'[5]1'!J16</f>
        <v>22.4</v>
      </c>
      <c r="J94" s="51">
        <f>'[5]1'!G16</f>
        <v>89.6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tr">
        <f>'[5]1'!D17</f>
        <v>Хлеб пшеничный</v>
      </c>
      <c r="F95" s="43">
        <f>'[5]1'!E17</f>
        <v>30</v>
      </c>
      <c r="G95" s="51">
        <f>'[5]1'!H17</f>
        <v>2.2799999999999998</v>
      </c>
      <c r="H95" s="51">
        <f>'[5]1'!I17</f>
        <v>0.24</v>
      </c>
      <c r="I95" s="51">
        <f>'[5]1'!J17</f>
        <v>14.76</v>
      </c>
      <c r="J95" s="51">
        <f>'[5]1'!G17</f>
        <v>70.5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tr">
        <f>'[5]1'!D18</f>
        <v>Хлеб столовый (ржано-пшеничный)</v>
      </c>
      <c r="F96" s="43">
        <f>'[5]1'!E18</f>
        <v>30</v>
      </c>
      <c r="G96" s="51">
        <f>'[5]1'!H18</f>
        <v>1.98</v>
      </c>
      <c r="H96" s="51">
        <f>'[5]1'!I18</f>
        <v>0.36</v>
      </c>
      <c r="I96" s="51">
        <f>'[5]1'!J18</f>
        <v>10.199999999999999</v>
      </c>
      <c r="J96" s="51">
        <f>'[5]1'!G18</f>
        <v>54.3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22.64</v>
      </c>
      <c r="H99" s="19">
        <f t="shared" ref="H99" si="47">SUM(H90:H98)</f>
        <v>22.63</v>
      </c>
      <c r="I99" s="19">
        <f t="shared" ref="I99" si="48">SUM(I90:I98)</f>
        <v>104.09</v>
      </c>
      <c r="J99" s="19">
        <f t="shared" ref="J99:L99" si="49">SUM(J90:J98)</f>
        <v>712.53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1230</v>
      </c>
      <c r="G100" s="32">
        <f t="shared" ref="G100" si="50">G89+G99</f>
        <v>470.64</v>
      </c>
      <c r="H100" s="32">
        <f t="shared" ref="H100" si="51">H89+H99</f>
        <v>41.379999999999995</v>
      </c>
      <c r="I100" s="32">
        <f t="shared" ref="I100" si="52">I89+I99</f>
        <v>151.31</v>
      </c>
      <c r="J100" s="32">
        <f t="shared" ref="J100:L100" si="53">J89+J99</f>
        <v>883.25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290</v>
      </c>
      <c r="G101" s="40">
        <v>15</v>
      </c>
      <c r="H101" s="40">
        <v>17</v>
      </c>
      <c r="I101" s="40">
        <v>34</v>
      </c>
      <c r="J101" s="40">
        <v>349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61.62</v>
      </c>
      <c r="H103" s="43">
        <v>0.01</v>
      </c>
      <c r="I103" s="43">
        <v>15.31</v>
      </c>
      <c r="J103" s="43">
        <v>61.62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105.75</v>
      </c>
      <c r="H104" s="43">
        <v>0.36</v>
      </c>
      <c r="I104" s="43">
        <v>22.14</v>
      </c>
      <c r="J104" s="43">
        <v>105.75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182.37</v>
      </c>
      <c r="H108" s="19">
        <f t="shared" si="54"/>
        <v>17.37</v>
      </c>
      <c r="I108" s="19">
        <f t="shared" si="54"/>
        <v>71.45</v>
      </c>
      <c r="J108" s="19">
        <f t="shared" si="54"/>
        <v>516.37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110</v>
      </c>
      <c r="G111" s="43">
        <v>10.34</v>
      </c>
      <c r="H111" s="43">
        <v>8.91</v>
      </c>
      <c r="I111" s="43">
        <v>6.6</v>
      </c>
      <c r="J111" s="43">
        <v>145.19999999999999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22.45</v>
      </c>
      <c r="H118" s="19">
        <f t="shared" si="56"/>
        <v>26.51</v>
      </c>
      <c r="I118" s="19">
        <f t="shared" si="56"/>
        <v>90.06</v>
      </c>
      <c r="J118" s="19">
        <f t="shared" si="56"/>
        <v>734.4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1335</v>
      </c>
      <c r="G119" s="32">
        <f t="shared" ref="G119" si="58">G108+G118</f>
        <v>204.82</v>
      </c>
      <c r="H119" s="32">
        <f t="shared" ref="H119" si="59">H108+H118</f>
        <v>43.88</v>
      </c>
      <c r="I119" s="32">
        <f t="shared" ref="I119" si="60">I108+I118</f>
        <v>161.51</v>
      </c>
      <c r="J119" s="32">
        <f t="shared" ref="J119:L119" si="61">J108+J118</f>
        <v>1250.77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270</v>
      </c>
      <c r="G120" s="40">
        <v>14</v>
      </c>
      <c r="H120" s="40">
        <v>16</v>
      </c>
      <c r="I120" s="40">
        <v>35</v>
      </c>
      <c r="J120" s="40">
        <v>379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16.759999999999998</v>
      </c>
      <c r="H127" s="19">
        <f t="shared" si="62"/>
        <v>16.28</v>
      </c>
      <c r="I127" s="19">
        <f t="shared" si="62"/>
        <v>67.22</v>
      </c>
      <c r="J127" s="19">
        <f t="shared" si="62"/>
        <v>521.25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175</v>
      </c>
      <c r="G130" s="43">
        <v>15.58</v>
      </c>
      <c r="H130" s="43">
        <v>15.75</v>
      </c>
      <c r="I130" s="43">
        <v>35</v>
      </c>
      <c r="J130" s="43">
        <v>333.64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40</v>
      </c>
      <c r="G134" s="43">
        <v>2.64</v>
      </c>
      <c r="H134" s="43">
        <v>1.48</v>
      </c>
      <c r="I134" s="43">
        <v>13.6</v>
      </c>
      <c r="J134" s="43">
        <v>72.400000000000006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25.18</v>
      </c>
      <c r="H137" s="19">
        <f t="shared" si="64"/>
        <v>26.939999999999998</v>
      </c>
      <c r="I137" s="19">
        <f t="shared" si="64"/>
        <v>116.25</v>
      </c>
      <c r="J137" s="19">
        <f t="shared" si="64"/>
        <v>792.21999999999991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1230</v>
      </c>
      <c r="G138" s="32">
        <f t="shared" ref="G138" si="66">G127+G137</f>
        <v>41.94</v>
      </c>
      <c r="H138" s="32">
        <f t="shared" ref="H138" si="67">H127+H137</f>
        <v>43.22</v>
      </c>
      <c r="I138" s="32">
        <f t="shared" ref="I138" si="68">I127+I137</f>
        <v>183.47</v>
      </c>
      <c r="J138" s="32">
        <f t="shared" ref="J138:L138" si="69">J127+J137</f>
        <v>1313.4699999999998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275</v>
      </c>
      <c r="G139" s="40">
        <v>16</v>
      </c>
      <c r="H139" s="40">
        <v>17</v>
      </c>
      <c r="I139" s="40">
        <v>48</v>
      </c>
      <c r="J139" s="40">
        <v>420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20.439999999999998</v>
      </c>
      <c r="H146" s="19">
        <f t="shared" si="70"/>
        <v>18.920000000000002</v>
      </c>
      <c r="I146" s="19">
        <f t="shared" si="70"/>
        <v>85.02000000000001</v>
      </c>
      <c r="J146" s="19">
        <f t="shared" si="70"/>
        <v>603.31999999999994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2.1</v>
      </c>
      <c r="H148" s="43">
        <v>5.12</v>
      </c>
      <c r="I148" s="43">
        <v>16.59</v>
      </c>
      <c r="J148" s="43">
        <v>120.75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120</v>
      </c>
      <c r="G149" s="43">
        <v>10.83</v>
      </c>
      <c r="H149" s="43">
        <v>10.93</v>
      </c>
      <c r="I149" s="43">
        <v>9.64</v>
      </c>
      <c r="J149" s="43">
        <v>193.81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</v>
      </c>
      <c r="H151" s="43">
        <v>0</v>
      </c>
      <c r="I151" s="43">
        <v>35.799999999999997</v>
      </c>
      <c r="J151" s="43">
        <v>142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23.79</v>
      </c>
      <c r="H156" s="19">
        <f t="shared" si="72"/>
        <v>27.84</v>
      </c>
      <c r="I156" s="19">
        <f t="shared" si="72"/>
        <v>127.28</v>
      </c>
      <c r="J156" s="19">
        <f t="shared" si="72"/>
        <v>874.04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1355</v>
      </c>
      <c r="G157" s="32">
        <f t="shared" ref="G157" si="74">G146+G156</f>
        <v>44.23</v>
      </c>
      <c r="H157" s="32">
        <f t="shared" ref="H157" si="75">H146+H156</f>
        <v>46.760000000000005</v>
      </c>
      <c r="I157" s="32">
        <f t="shared" ref="I157" si="76">I146+I156</f>
        <v>212.3</v>
      </c>
      <c r="J157" s="32">
        <f t="shared" ref="J157:L157" si="77">J146+J156</f>
        <v>1477.36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260</v>
      </c>
      <c r="G158" s="40">
        <v>14</v>
      </c>
      <c r="H158" s="40">
        <v>16</v>
      </c>
      <c r="I158" s="40">
        <v>31</v>
      </c>
      <c r="J158" s="40">
        <v>358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17.899999999999999</v>
      </c>
      <c r="H165" s="19">
        <f t="shared" si="78"/>
        <v>16.399999999999999</v>
      </c>
      <c r="I165" s="19">
        <f t="shared" si="78"/>
        <v>70.599999999999994</v>
      </c>
      <c r="J165" s="19">
        <f t="shared" si="78"/>
        <v>535.5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3.03</v>
      </c>
      <c r="H167" s="43">
        <v>5.0199999999999996</v>
      </c>
      <c r="I167" s="43">
        <v>10.52</v>
      </c>
      <c r="J167" s="43">
        <v>99.42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</v>
      </c>
      <c r="H170" s="43">
        <v>0</v>
      </c>
      <c r="I170" s="43">
        <v>22.4</v>
      </c>
      <c r="J170" s="43">
        <v>89.6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68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24.59</v>
      </c>
      <c r="H175" s="19">
        <f t="shared" si="80"/>
        <v>28.24</v>
      </c>
      <c r="I175" s="19">
        <f t="shared" si="80"/>
        <v>105.53999999999999</v>
      </c>
      <c r="J175" s="19">
        <f t="shared" si="80"/>
        <v>816.12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1270</v>
      </c>
      <c r="G176" s="32">
        <f t="shared" ref="G176" si="82">G165+G175</f>
        <v>42.489999999999995</v>
      </c>
      <c r="H176" s="32">
        <f t="shared" ref="H176" si="83">H165+H175</f>
        <v>44.64</v>
      </c>
      <c r="I176" s="32">
        <f t="shared" ref="I176" si="84">I165+I175</f>
        <v>176.14</v>
      </c>
      <c r="J176" s="32">
        <f t="shared" ref="J176:L176" si="85">J165+J175</f>
        <v>1351.62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16</v>
      </c>
      <c r="H177" s="40">
        <v>16</v>
      </c>
      <c r="I177" s="40">
        <v>37</v>
      </c>
      <c r="J177" s="40">
        <v>389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</v>
      </c>
      <c r="H179" s="43">
        <v>0</v>
      </c>
      <c r="I179" s="43">
        <v>22.76</v>
      </c>
      <c r="J179" s="43">
        <v>91.04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19.8</v>
      </c>
      <c r="H184" s="19">
        <f t="shared" si="86"/>
        <v>16.399999999999999</v>
      </c>
      <c r="I184" s="19">
        <f t="shared" si="86"/>
        <v>84.360000000000014</v>
      </c>
      <c r="J184" s="19">
        <f t="shared" si="86"/>
        <v>597.54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220</v>
      </c>
      <c r="G186" s="43">
        <v>4.83</v>
      </c>
      <c r="H186" s="43">
        <v>4.6399999999999997</v>
      </c>
      <c r="I186" s="43">
        <v>14.36</v>
      </c>
      <c r="J186" s="43">
        <v>118.58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110</v>
      </c>
      <c r="G187" s="43">
        <v>13.81</v>
      </c>
      <c r="H187" s="43">
        <v>11</v>
      </c>
      <c r="I187" s="43">
        <v>12.59</v>
      </c>
      <c r="J187" s="43">
        <v>243.22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4.5</v>
      </c>
      <c r="H188" s="43">
        <v>6.15</v>
      </c>
      <c r="I188" s="43">
        <v>24.9</v>
      </c>
      <c r="J188" s="43">
        <v>178.5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</v>
      </c>
      <c r="H189" s="43">
        <v>0</v>
      </c>
      <c r="I189" s="43">
        <v>22.76</v>
      </c>
      <c r="J189" s="43">
        <v>91.04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68</v>
      </c>
      <c r="F191" s="43">
        <v>25</v>
      </c>
      <c r="G191" s="43">
        <v>1.65</v>
      </c>
      <c r="H191" s="43">
        <v>0.3</v>
      </c>
      <c r="I191" s="43">
        <v>8.5</v>
      </c>
      <c r="J191" s="43">
        <v>45.25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28.009999999999998</v>
      </c>
      <c r="H194" s="19">
        <f t="shared" si="88"/>
        <v>26.25</v>
      </c>
      <c r="I194" s="19">
        <f t="shared" si="88"/>
        <v>102.67</v>
      </c>
      <c r="J194" s="19">
        <f t="shared" si="88"/>
        <v>804.83999999999992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1295</v>
      </c>
      <c r="G195" s="32">
        <f t="shared" ref="G195" si="90">G184+G194</f>
        <v>47.81</v>
      </c>
      <c r="H195" s="32">
        <f t="shared" ref="H195" si="91">H184+H194</f>
        <v>42.65</v>
      </c>
      <c r="I195" s="32">
        <f t="shared" ref="I195" si="92">I184+I194</f>
        <v>187.03000000000003</v>
      </c>
      <c r="J195" s="32">
        <f t="shared" ref="J195:L195" si="93">J184+J194</f>
        <v>1402.3799999999999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1283.7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101.708</v>
      </c>
      <c r="H196" s="34">
        <f t="shared" si="94"/>
        <v>44.202999999999996</v>
      </c>
      <c r="I196" s="34">
        <f t="shared" si="94"/>
        <v>182.98100000000002</v>
      </c>
      <c r="J196" s="34">
        <f t="shared" si="94"/>
        <v>1315.6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2025-02-02T02:00:38Z</dcterms:modified>
</cp:coreProperties>
</file>